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minimized="1" xWindow="2920" yWindow="2920" windowWidth="14400" windowHeight="7360" activeTab="0"/>
  </bookViews>
  <sheets>
    <sheet name="Payroll" sheetId="1" r:id="rId1"/>
  </sheets>
  <definedNames>
    <definedName name="_xlnm.Print_Area" localSheetId="0">'Payroll'!$A$1:$E$52</definedName>
  </definedNames>
  <calcPr calcId="191029"/>
  <extLst/>
</workbook>
</file>

<file path=xl/comments1.xml><?xml version="1.0" encoding="utf-8"?>
<comments xmlns="http://schemas.openxmlformats.org/spreadsheetml/2006/main">
  <authors>
    <author>Clancy Green</author>
  </authors>
  <commentList>
    <comment ref="C7" authorId="0">
      <text>
        <r>
          <rPr>
            <b/>
            <sz val="9"/>
            <rFont val="Tahoma"/>
            <family val="2"/>
          </rPr>
          <t>Clancy Green:</t>
        </r>
        <r>
          <rPr>
            <sz val="9"/>
            <rFont val="Tahoma"/>
            <family val="2"/>
          </rPr>
          <t xml:space="preserve">
Form will autocalculate Step-up retirement if field is completed with "Y" or "N"</t>
        </r>
      </text>
    </comment>
    <comment ref="E11" authorId="0">
      <text>
        <r>
          <rPr>
            <b/>
            <sz val="9"/>
            <rFont val="Tahoma"/>
            <family val="2"/>
          </rPr>
          <t>Clancy Green:</t>
        </r>
        <r>
          <rPr>
            <sz val="9"/>
            <rFont val="Tahoma"/>
            <family val="2"/>
          </rPr>
          <t xml:space="preserve">
Blue and gray shaded cells contain formulas.  It is highly recommended that the formulas in the </t>
        </r>
        <r>
          <rPr>
            <b/>
            <sz val="9"/>
            <rFont val="Tahoma"/>
            <family val="2"/>
          </rPr>
          <t>gray</t>
        </r>
        <r>
          <rPr>
            <sz val="9"/>
            <rFont val="Tahoma"/>
            <family val="2"/>
          </rPr>
          <t xml:space="preserve"> shaded cells not be deleted or otherwise edited.  Doing so may result in the worksheet calculating incorrectly which will result in your paycheck being wrong.</t>
        </r>
      </text>
    </comment>
  </commentList>
</comments>
</file>

<file path=xl/sharedStrings.xml><?xml version="1.0" encoding="utf-8"?>
<sst xmlns="http://schemas.openxmlformats.org/spreadsheetml/2006/main" count="56" uniqueCount="51">
  <si>
    <t>Chair</t>
  </si>
  <si>
    <t xml:space="preserve">  Employee</t>
  </si>
  <si>
    <t>_____________________________________</t>
  </si>
  <si>
    <t xml:space="preserve">  _______________________________________</t>
  </si>
  <si>
    <t>This is to certify that the above-named employee has been regularly employed by this district for the period specified above and is entitled to the amount claimed.</t>
  </si>
  <si>
    <t>(Line 3 + (Line 6 * 7.65%) + Line 18)</t>
  </si>
  <si>
    <t xml:space="preserve"> </t>
  </si>
  <si>
    <t>Total OCC Reimbursable</t>
  </si>
  <si>
    <t>(Line3 - Line 17 + Line 18)</t>
  </si>
  <si>
    <t>Net Earnings</t>
  </si>
  <si>
    <t>EBA (enter zero if negative)</t>
  </si>
  <si>
    <t>Line 13 + Line 14+ Line15 + Line 16)</t>
  </si>
  <si>
    <t>(Line 7 + Line 8 + Line 9 + Line 10 + Line 11 +</t>
  </si>
  <si>
    <t>Total Deductions</t>
  </si>
  <si>
    <t>(From Confirmation of Benefits)</t>
  </si>
  <si>
    <t>Total Other Items Selected</t>
  </si>
  <si>
    <t>(from Confirmation of Benefits)</t>
  </si>
  <si>
    <t>EBA (enter zero if positive)</t>
  </si>
  <si>
    <t>(figured on Line 12)</t>
  </si>
  <si>
    <t>State Withholding</t>
  </si>
  <si>
    <t>Federal Withholding</t>
  </si>
  <si>
    <t>(Line 3+Line 4 -Line 5 -Line 9 -Line 10 - Line11)</t>
  </si>
  <si>
    <t>Pre-Tax Gross Earnings</t>
  </si>
  <si>
    <t>Deferred Compensation</t>
  </si>
  <si>
    <r>
      <t xml:space="preserve">(Line 3)* </t>
    </r>
    <r>
      <rPr>
        <b/>
        <i/>
        <sz val="12"/>
        <color indexed="10"/>
        <rFont val="Times New Roman"/>
        <family val="1"/>
      </rPr>
      <t>2.91 Percent</t>
    </r>
  </si>
  <si>
    <t>Employee's Share of Retirement - Step Up</t>
  </si>
  <si>
    <r>
      <t>(Line 3)*</t>
    </r>
    <r>
      <rPr>
        <b/>
        <i/>
        <sz val="12"/>
        <color indexed="10"/>
        <rFont val="Times New Roman"/>
        <family val="1"/>
      </rPr>
      <t xml:space="preserve"> 3.5 Percent</t>
    </r>
  </si>
  <si>
    <t>Employee's Share of Retirement</t>
  </si>
  <si>
    <r>
      <t xml:space="preserve">(Line 6)* </t>
    </r>
    <r>
      <rPr>
        <b/>
        <i/>
        <sz val="12"/>
        <color indexed="10"/>
        <rFont val="Times New Roman"/>
        <family val="1"/>
      </rPr>
      <t>1.45 Percent</t>
    </r>
  </si>
  <si>
    <t>Employee MQFE</t>
  </si>
  <si>
    <r>
      <t xml:space="preserve">(Line 6)* </t>
    </r>
    <r>
      <rPr>
        <b/>
        <i/>
        <sz val="12"/>
        <color indexed="10"/>
        <rFont val="Times New Roman"/>
        <family val="1"/>
      </rPr>
      <t>6.</t>
    </r>
    <r>
      <rPr>
        <b/>
        <i/>
        <sz val="12"/>
        <color indexed="10"/>
        <rFont val="Times New Roman"/>
        <family val="1"/>
      </rPr>
      <t>2 Percent</t>
    </r>
  </si>
  <si>
    <t>Employee FICA</t>
  </si>
  <si>
    <t>(Line 3 + Line 4 - Line 5)</t>
  </si>
  <si>
    <t>Total Social Security Earnings</t>
  </si>
  <si>
    <t>Total Pre-Tax Amount (enter zero if negative)</t>
  </si>
  <si>
    <t>(Line 1 x  Line 2)</t>
  </si>
  <si>
    <t>Total Gross Earnings</t>
  </si>
  <si>
    <t>Total Hours in Pay Status</t>
  </si>
  <si>
    <t>Monthly / Hourly Rate of Pay</t>
  </si>
  <si>
    <t>(OCC + Local)</t>
  </si>
  <si>
    <t>Local</t>
  </si>
  <si>
    <t>Reimbursable</t>
  </si>
  <si>
    <t>Totals</t>
  </si>
  <si>
    <t>OCC</t>
  </si>
  <si>
    <t>EMPLOYEE 1</t>
  </si>
  <si>
    <t>DISTRICT EMPLOYEE PAYROLL WORKSHEET</t>
  </si>
  <si>
    <t>Period Beginning &amp; Ending</t>
  </si>
  <si>
    <t>Employee Name</t>
  </si>
  <si>
    <t>Conservation District Name &amp; Number</t>
  </si>
  <si>
    <r>
      <t>Participates in Step-up?</t>
    </r>
    <r>
      <rPr>
        <b/>
        <sz val="10"/>
        <rFont val="Times New Roman"/>
        <family val="1"/>
      </rPr>
      <t xml:space="preserve"> ("Y" for yes, "N" for no</t>
    </r>
    <r>
      <rPr>
        <b/>
        <sz val="12"/>
        <rFont val="Times New Roman"/>
        <family val="1"/>
      </rPr>
      <t>)</t>
    </r>
  </si>
  <si>
    <t>OCC-5D (01/2021)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</si>
</sst>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>
    <font>
      <sz val="10"/>
      <name val="Arial"/>
      <family val="2"/>
    </font>
    <font>
      <sz val="10"/>
      <name val="Times New Roman"/>
      <family val="1"/>
    </font>
    <font>
      <i/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double"/>
    </border>
    <border>
      <left style="double"/>
      <right/>
      <top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double"/>
      <right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double"/>
      <right/>
      <top/>
      <bottom style="double"/>
    </border>
    <border>
      <left style="thin"/>
      <right style="double"/>
      <top/>
      <bottom style="thin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164" fontId="6" fillId="0" borderId="1" xfId="0" applyNumberFormat="1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164" fontId="6" fillId="2" borderId="21" xfId="0" applyNumberFormat="1" applyFont="1" applyFill="1" applyBorder="1" applyAlignment="1" applyProtection="1">
      <alignment horizontal="center" vertical="center"/>
      <protection locked="0"/>
    </xf>
    <xf numFmtId="4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164" fontId="3" fillId="2" borderId="23" xfId="0" applyNumberFormat="1" applyFont="1" applyFill="1" applyBorder="1" applyAlignment="1" applyProtection="1">
      <alignment horizontal="center" vertical="center"/>
      <protection locked="0"/>
    </xf>
    <xf numFmtId="164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4" fontId="6" fillId="3" borderId="2" xfId="0" applyNumberFormat="1" applyFont="1" applyFill="1" applyBorder="1" applyAlignment="1" applyProtection="1">
      <alignment horizontal="center" vertical="center"/>
      <protection/>
    </xf>
    <xf numFmtId="164" fontId="6" fillId="3" borderId="21" xfId="0" applyNumberFormat="1" applyFont="1" applyFill="1" applyBorder="1" applyAlignment="1" applyProtection="1">
      <alignment horizontal="center" vertical="center"/>
      <protection/>
    </xf>
    <xf numFmtId="0" fontId="4" fillId="3" borderId="23" xfId="0" applyFont="1" applyFill="1" applyBorder="1" applyAlignment="1" applyProtection="1">
      <alignment horizontal="center" vertical="center"/>
      <protection/>
    </xf>
    <xf numFmtId="0" fontId="4" fillId="3" borderId="24" xfId="0" applyFont="1" applyFill="1" applyBorder="1" applyAlignment="1" applyProtection="1">
      <alignment horizontal="center" vertical="center"/>
      <protection/>
    </xf>
    <xf numFmtId="164" fontId="4" fillId="3" borderId="27" xfId="0" applyNumberFormat="1" applyFont="1" applyFill="1" applyBorder="1" applyAlignment="1" applyProtection="1">
      <alignment horizontal="center" vertical="center"/>
      <protection/>
    </xf>
    <xf numFmtId="164" fontId="3" fillId="3" borderId="18" xfId="0" applyNumberFormat="1" applyFont="1" applyFill="1" applyBorder="1" applyAlignment="1" applyProtection="1">
      <alignment horizontal="center" vertical="center"/>
      <protection/>
    </xf>
    <xf numFmtId="164" fontId="3" fillId="3" borderId="3" xfId="0" applyNumberFormat="1" applyFont="1" applyFill="1" applyBorder="1" applyAlignment="1" applyProtection="1">
      <alignment horizontal="center" vertical="center"/>
      <protection/>
    </xf>
    <xf numFmtId="164" fontId="3" fillId="3" borderId="17" xfId="0" applyNumberFormat="1" applyFont="1" applyFill="1" applyBorder="1" applyAlignment="1" applyProtection="1">
      <alignment horizontal="center" vertical="center"/>
      <protection/>
    </xf>
    <xf numFmtId="164" fontId="6" fillId="3" borderId="1" xfId="0" applyNumberFormat="1" applyFont="1" applyFill="1" applyBorder="1" applyAlignment="1" applyProtection="1">
      <alignment horizontal="center" vertical="center"/>
      <protection/>
    </xf>
    <xf numFmtId="164" fontId="3" fillId="3" borderId="27" xfId="0" applyNumberFormat="1" applyFont="1" applyFill="1" applyBorder="1" applyAlignment="1" applyProtection="1">
      <alignment horizontal="center" vertical="center"/>
      <protection/>
    </xf>
    <xf numFmtId="164" fontId="6" fillId="3" borderId="2" xfId="0" applyNumberFormat="1" applyFont="1" applyFill="1" applyBorder="1" applyAlignment="1" applyProtection="1">
      <alignment horizontal="center"/>
      <protection/>
    </xf>
    <xf numFmtId="164" fontId="6" fillId="3" borderId="21" xfId="0" applyNumberFormat="1" applyFont="1" applyFill="1" applyBorder="1" applyAlignment="1" applyProtection="1">
      <alignment horizontal="center"/>
      <protection/>
    </xf>
    <xf numFmtId="164" fontId="4" fillId="3" borderId="18" xfId="0" applyNumberFormat="1" applyFont="1" applyFill="1" applyBorder="1" applyAlignment="1" applyProtection="1">
      <alignment horizontal="center" vertical="center"/>
      <protection/>
    </xf>
    <xf numFmtId="164" fontId="4" fillId="3" borderId="3" xfId="0" applyNumberFormat="1" applyFont="1" applyFill="1" applyBorder="1" applyAlignment="1" applyProtection="1">
      <alignment horizontal="center"/>
      <protection/>
    </xf>
    <xf numFmtId="164" fontId="4" fillId="3" borderId="17" xfId="0" applyNumberFormat="1" applyFont="1" applyFill="1" applyBorder="1" applyAlignment="1" applyProtection="1">
      <alignment horizontal="center"/>
      <protection/>
    </xf>
    <xf numFmtId="164" fontId="4" fillId="3" borderId="24" xfId="0" applyNumberFormat="1" applyFont="1" applyFill="1" applyBorder="1" applyAlignment="1" applyProtection="1">
      <alignment horizontal="center"/>
      <protection/>
    </xf>
    <xf numFmtId="164" fontId="6" fillId="3" borderId="1" xfId="0" applyNumberFormat="1" applyFont="1" applyFill="1" applyBorder="1" applyAlignment="1" applyProtection="1">
      <alignment horizontal="center"/>
      <protection/>
    </xf>
    <xf numFmtId="0" fontId="4" fillId="3" borderId="28" xfId="0" applyFont="1" applyFill="1" applyBorder="1" applyAlignment="1" applyProtection="1">
      <alignment horizont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8"/>
  <sheetViews>
    <sheetView tabSelected="1" workbookViewId="0" topLeftCell="A31">
      <selection activeCell="A2" sqref="A2:E2"/>
    </sheetView>
  </sheetViews>
  <sheetFormatPr defaultColWidth="9.140625" defaultRowHeight="12.75"/>
  <cols>
    <col min="1" max="1" width="3.7109375" style="12" customWidth="1"/>
    <col min="2" max="2" width="45.8515625" style="12" customWidth="1"/>
    <col min="3" max="5" width="18.7109375" style="12" customWidth="1"/>
    <col min="6" max="16384" width="9.140625" style="12" customWidth="1"/>
  </cols>
  <sheetData>
    <row r="1" ht="15">
      <c r="E1" s="13" t="s">
        <v>50</v>
      </c>
    </row>
    <row r="2" spans="1:5" ht="18">
      <c r="A2" s="96" t="s">
        <v>45</v>
      </c>
      <c r="B2" s="97"/>
      <c r="C2" s="97"/>
      <c r="D2" s="97"/>
      <c r="E2" s="97"/>
    </row>
    <row r="3" spans="1:5" ht="14" thickBot="1">
      <c r="A3" s="14"/>
      <c r="B3" s="15"/>
      <c r="C3" s="14"/>
      <c r="D3" s="14"/>
      <c r="E3" s="16" t="s">
        <v>44</v>
      </c>
    </row>
    <row r="4" spans="1:5" ht="15.5" thickTop="1">
      <c r="A4" s="17"/>
      <c r="B4" s="18" t="s">
        <v>47</v>
      </c>
      <c r="C4" s="98"/>
      <c r="D4" s="99"/>
      <c r="E4" s="100"/>
    </row>
    <row r="5" spans="1:5" ht="15">
      <c r="A5" s="19"/>
      <c r="B5" s="20" t="s">
        <v>48</v>
      </c>
      <c r="C5" s="93"/>
      <c r="D5" s="94"/>
      <c r="E5" s="95"/>
    </row>
    <row r="6" spans="1:5" ht="15">
      <c r="A6" s="19"/>
      <c r="B6" s="21" t="s">
        <v>46</v>
      </c>
      <c r="C6" s="93"/>
      <c r="D6" s="94"/>
      <c r="E6" s="95"/>
    </row>
    <row r="7" spans="1:5" ht="15.5" thickBot="1">
      <c r="A7" s="22"/>
      <c r="B7" s="23" t="s">
        <v>49</v>
      </c>
      <c r="C7" s="101"/>
      <c r="D7" s="102"/>
      <c r="E7" s="103"/>
    </row>
    <row r="8" spans="1:5" ht="16.5" thickBot="1" thickTop="1">
      <c r="A8" s="24"/>
      <c r="B8" s="25"/>
      <c r="C8" s="24"/>
      <c r="D8" s="24"/>
      <c r="E8" s="24"/>
    </row>
    <row r="9" spans="1:5" ht="15.5" thickTop="1">
      <c r="A9" s="26"/>
      <c r="B9" s="27"/>
      <c r="C9" s="28" t="s">
        <v>43</v>
      </c>
      <c r="D9" s="29"/>
      <c r="E9" s="30" t="s">
        <v>42</v>
      </c>
    </row>
    <row r="10" spans="1:5" ht="15">
      <c r="A10" s="31"/>
      <c r="B10" s="32"/>
      <c r="C10" s="33" t="s">
        <v>41</v>
      </c>
      <c r="D10" s="34" t="s">
        <v>40</v>
      </c>
      <c r="E10" s="35" t="s">
        <v>39</v>
      </c>
    </row>
    <row r="11" spans="1:5" ht="15">
      <c r="A11" s="36">
        <v>1</v>
      </c>
      <c r="B11" s="37" t="s">
        <v>38</v>
      </c>
      <c r="C11" s="4">
        <v>0</v>
      </c>
      <c r="D11" s="3">
        <v>0</v>
      </c>
      <c r="E11" s="38">
        <f>SUM(C11:D11)</f>
        <v>0</v>
      </c>
    </row>
    <row r="12" spans="1:5" ht="15">
      <c r="A12" s="36">
        <v>2</v>
      </c>
      <c r="B12" s="37" t="s">
        <v>37</v>
      </c>
      <c r="C12" s="6">
        <v>0</v>
      </c>
      <c r="D12" s="5">
        <v>0</v>
      </c>
      <c r="E12" s="39">
        <f>C12</f>
        <v>0</v>
      </c>
    </row>
    <row r="13" spans="1:5" ht="15">
      <c r="A13" s="40">
        <v>3</v>
      </c>
      <c r="B13" s="41" t="s">
        <v>36</v>
      </c>
      <c r="C13" s="73">
        <f>C11*C12</f>
        <v>0</v>
      </c>
      <c r="D13" s="73">
        <f>D11*D12</f>
        <v>0</v>
      </c>
      <c r="E13" s="74">
        <f>SUM(C13:D13)</f>
        <v>0</v>
      </c>
    </row>
    <row r="14" spans="1:5" ht="15.5">
      <c r="A14" s="42"/>
      <c r="B14" s="43" t="s">
        <v>35</v>
      </c>
      <c r="C14" s="75"/>
      <c r="D14" s="76"/>
      <c r="E14" s="77"/>
    </row>
    <row r="15" spans="1:5" ht="15">
      <c r="A15" s="36">
        <v>4</v>
      </c>
      <c r="B15" s="37" t="s">
        <v>10</v>
      </c>
      <c r="C15" s="4">
        <v>0</v>
      </c>
      <c r="D15" s="3">
        <v>0</v>
      </c>
      <c r="E15" s="74">
        <f>SUM(C15:D15)</f>
        <v>0</v>
      </c>
    </row>
    <row r="16" spans="1:5" ht="15.5">
      <c r="A16" s="44"/>
      <c r="B16" s="45" t="s">
        <v>16</v>
      </c>
      <c r="C16" s="46"/>
      <c r="D16" s="47"/>
      <c r="E16" s="78"/>
    </row>
    <row r="17" spans="1:5" ht="15">
      <c r="A17" s="36">
        <v>5</v>
      </c>
      <c r="B17" s="37" t="s">
        <v>34</v>
      </c>
      <c r="C17" s="4">
        <v>0</v>
      </c>
      <c r="D17" s="3">
        <v>0</v>
      </c>
      <c r="E17" s="74">
        <f>SUM(C17:D17)</f>
        <v>0</v>
      </c>
    </row>
    <row r="18" spans="1:5" ht="15.5">
      <c r="A18" s="44"/>
      <c r="B18" s="45" t="s">
        <v>16</v>
      </c>
      <c r="C18" s="46"/>
      <c r="D18" s="47"/>
      <c r="E18" s="78"/>
    </row>
    <row r="19" spans="1:5" ht="15">
      <c r="A19" s="36">
        <v>6</v>
      </c>
      <c r="B19" s="37" t="s">
        <v>33</v>
      </c>
      <c r="C19" s="73">
        <f>C13+C15-C17</f>
        <v>0</v>
      </c>
      <c r="D19" s="73">
        <f>D13+D15-D17</f>
        <v>0</v>
      </c>
      <c r="E19" s="74">
        <f>E13+E15-E17</f>
        <v>0</v>
      </c>
    </row>
    <row r="20" spans="1:5" ht="15.5">
      <c r="A20" s="44"/>
      <c r="B20" s="45" t="s">
        <v>32</v>
      </c>
      <c r="C20" s="79"/>
      <c r="D20" s="80"/>
      <c r="E20" s="78"/>
    </row>
    <row r="21" spans="1:5" ht="15">
      <c r="A21" s="40">
        <v>7</v>
      </c>
      <c r="B21" s="41" t="s">
        <v>31</v>
      </c>
      <c r="C21" s="73">
        <f>ROUND(SUM(C19*0.062),2)</f>
        <v>0</v>
      </c>
      <c r="D21" s="81">
        <f>ROUND(SUM(D19*0.062),2)</f>
        <v>0</v>
      </c>
      <c r="E21" s="74">
        <f>SUM(C21:D21)</f>
        <v>0</v>
      </c>
    </row>
    <row r="22" spans="1:5" ht="15.5">
      <c r="A22" s="48"/>
      <c r="B22" s="49" t="s">
        <v>30</v>
      </c>
      <c r="C22" s="79"/>
      <c r="D22" s="80"/>
      <c r="E22" s="78"/>
    </row>
    <row r="23" spans="1:5" ht="15">
      <c r="A23" s="40">
        <v>8</v>
      </c>
      <c r="B23" s="41" t="s">
        <v>29</v>
      </c>
      <c r="C23" s="73">
        <f>ROUND(SUM(C19*0.0145),2)</f>
        <v>0</v>
      </c>
      <c r="D23" s="81">
        <f>ROUND(SUM(D19*0.0145),2)</f>
        <v>0</v>
      </c>
      <c r="E23" s="74">
        <f>SUM(C23:D23)</f>
        <v>0</v>
      </c>
    </row>
    <row r="24" spans="1:5" ht="15.5">
      <c r="A24" s="48"/>
      <c r="B24" s="49" t="s">
        <v>28</v>
      </c>
      <c r="C24" s="79"/>
      <c r="D24" s="80"/>
      <c r="E24" s="78"/>
    </row>
    <row r="25" spans="1:5" ht="15">
      <c r="A25" s="36">
        <v>9</v>
      </c>
      <c r="B25" s="37" t="s">
        <v>27</v>
      </c>
      <c r="C25" s="7">
        <f>ROUND(SUM(C13*0.035),2)</f>
        <v>0</v>
      </c>
      <c r="D25" s="8">
        <f>ROUND(SUM(D13*0.035),2)</f>
        <v>0</v>
      </c>
      <c r="E25" s="74">
        <f>SUM(C25:D25)</f>
        <v>0</v>
      </c>
    </row>
    <row r="26" spans="1:5" ht="15.5">
      <c r="A26" s="50"/>
      <c r="B26" s="51" t="s">
        <v>26</v>
      </c>
      <c r="C26" s="52"/>
      <c r="D26" s="53"/>
      <c r="E26" s="82"/>
    </row>
    <row r="27" spans="1:5" ht="15">
      <c r="A27" s="36">
        <v>10</v>
      </c>
      <c r="B27" s="54" t="s">
        <v>25</v>
      </c>
      <c r="C27" s="9">
        <f>ROUND(IF(C7="Y",C13*0.0291,(C13*0)),2)</f>
        <v>0</v>
      </c>
      <c r="D27" s="9">
        <f>ROUND(IF(C7="Y",D13*0.0291,(D13*0)),2)</f>
        <v>0</v>
      </c>
      <c r="E27" s="74">
        <f>SUM(C27:D27)</f>
        <v>0</v>
      </c>
    </row>
    <row r="28" spans="1:5" ht="15.5">
      <c r="A28" s="44"/>
      <c r="B28" s="45" t="s">
        <v>24</v>
      </c>
      <c r="C28" s="55"/>
      <c r="D28" s="56"/>
      <c r="E28" s="78"/>
    </row>
    <row r="29" spans="1:5" ht="15">
      <c r="A29" s="36">
        <v>11</v>
      </c>
      <c r="B29" s="37" t="s">
        <v>23</v>
      </c>
      <c r="C29" s="4">
        <v>0</v>
      </c>
      <c r="D29" s="3">
        <v>0</v>
      </c>
      <c r="E29" s="74">
        <f>SUM(C29:D29)</f>
        <v>0</v>
      </c>
    </row>
    <row r="30" spans="1:5" ht="15">
      <c r="A30" s="57">
        <v>12</v>
      </c>
      <c r="B30" s="58" t="s">
        <v>22</v>
      </c>
      <c r="C30" s="83">
        <f>C13+C15-C17-C25-C27-C29</f>
        <v>0</v>
      </c>
      <c r="D30" s="83">
        <f>D13+D15-D17-D25-D27-D29</f>
        <v>0</v>
      </c>
      <c r="E30" s="84">
        <f>E13+E15-E17-E25-E27-E29</f>
        <v>0</v>
      </c>
    </row>
    <row r="31" spans="1:5" ht="15.5">
      <c r="A31" s="44"/>
      <c r="B31" s="45" t="s">
        <v>21</v>
      </c>
      <c r="C31" s="79"/>
      <c r="D31" s="80"/>
      <c r="E31" s="78"/>
    </row>
    <row r="32" spans="1:5" ht="15">
      <c r="A32" s="57">
        <v>13</v>
      </c>
      <c r="B32" s="58" t="s">
        <v>20</v>
      </c>
      <c r="C32" s="2">
        <v>0</v>
      </c>
      <c r="D32" s="1">
        <v>0</v>
      </c>
      <c r="E32" s="74">
        <f>ROUND(SUM(C32:D32),2)</f>
        <v>0</v>
      </c>
    </row>
    <row r="33" spans="1:5" ht="15.5">
      <c r="A33" s="44"/>
      <c r="B33" s="45" t="s">
        <v>18</v>
      </c>
      <c r="C33" s="46"/>
      <c r="D33" s="47"/>
      <c r="E33" s="78"/>
    </row>
    <row r="34" spans="1:5" ht="15">
      <c r="A34" s="57">
        <v>14</v>
      </c>
      <c r="B34" s="59" t="s">
        <v>19</v>
      </c>
      <c r="C34" s="2">
        <v>0</v>
      </c>
      <c r="D34" s="1">
        <v>0</v>
      </c>
      <c r="E34" s="74">
        <f>ROUND(SUM(C34:D34),2)</f>
        <v>0</v>
      </c>
    </row>
    <row r="35" spans="1:5" ht="15.5">
      <c r="A35" s="44"/>
      <c r="B35" s="45" t="s">
        <v>18</v>
      </c>
      <c r="C35" s="46"/>
      <c r="D35" s="47"/>
      <c r="E35" s="78"/>
    </row>
    <row r="36" spans="1:5" ht="15">
      <c r="A36" s="57">
        <v>15</v>
      </c>
      <c r="B36" s="58" t="s">
        <v>17</v>
      </c>
      <c r="C36" s="2">
        <v>0</v>
      </c>
      <c r="D36" s="1">
        <v>0</v>
      </c>
      <c r="E36" s="74">
        <f>ROUND(SUM(C36:D36),2)</f>
        <v>0</v>
      </c>
    </row>
    <row r="37" spans="1:5" ht="15.5">
      <c r="A37" s="60"/>
      <c r="B37" s="45" t="s">
        <v>16</v>
      </c>
      <c r="C37" s="61"/>
      <c r="D37" s="62"/>
      <c r="E37" s="85"/>
    </row>
    <row r="38" spans="1:5" ht="15">
      <c r="A38" s="57">
        <v>16</v>
      </c>
      <c r="B38" s="37" t="s">
        <v>15</v>
      </c>
      <c r="C38" s="2">
        <v>0</v>
      </c>
      <c r="D38" s="1">
        <v>0</v>
      </c>
      <c r="E38" s="74">
        <f>ROUND(SUM(C38:D38),2)</f>
        <v>0</v>
      </c>
    </row>
    <row r="39" spans="1:5" ht="15.5">
      <c r="A39" s="60"/>
      <c r="B39" s="45" t="s">
        <v>14</v>
      </c>
      <c r="C39" s="61"/>
      <c r="D39" s="62"/>
      <c r="E39" s="85"/>
    </row>
    <row r="40" spans="1:5" ht="15">
      <c r="A40" s="57">
        <v>17</v>
      </c>
      <c r="B40" s="58" t="s">
        <v>13</v>
      </c>
      <c r="C40" s="83">
        <f>C21+C23+C25+C27+C29+C32+C34+C36+C38</f>
        <v>0</v>
      </c>
      <c r="D40" s="83">
        <f>D21+D23+D25+D27+D29+D32+D34+D36+D38</f>
        <v>0</v>
      </c>
      <c r="E40" s="84">
        <f>E21+E23+E25+E27+E29+E32+E34+E36+E38</f>
        <v>0</v>
      </c>
    </row>
    <row r="41" spans="1:5" ht="15.5">
      <c r="A41" s="60"/>
      <c r="B41" s="45" t="s">
        <v>12</v>
      </c>
      <c r="C41" s="86"/>
      <c r="D41" s="87"/>
      <c r="E41" s="85"/>
    </row>
    <row r="42" spans="1:5" ht="15.5">
      <c r="A42" s="60"/>
      <c r="B42" s="63" t="s">
        <v>11</v>
      </c>
      <c r="C42" s="86"/>
      <c r="D42" s="87"/>
      <c r="E42" s="85"/>
    </row>
    <row r="43" spans="1:5" ht="15">
      <c r="A43" s="64">
        <v>18</v>
      </c>
      <c r="B43" s="65" t="s">
        <v>10</v>
      </c>
      <c r="C43" s="10">
        <v>0</v>
      </c>
      <c r="D43" s="11">
        <v>0</v>
      </c>
      <c r="E43" s="74">
        <f>ROUND(SUM(C43:D43),2)</f>
        <v>0</v>
      </c>
    </row>
    <row r="44" spans="1:5" ht="15">
      <c r="A44" s="57">
        <v>19</v>
      </c>
      <c r="B44" s="58" t="s">
        <v>9</v>
      </c>
      <c r="C44" s="83">
        <f>C13-C40+C43</f>
        <v>0</v>
      </c>
      <c r="D44" s="83">
        <f>D13-D40+D43</f>
        <v>0</v>
      </c>
      <c r="E44" s="84">
        <f>E13-E40+E43</f>
        <v>0</v>
      </c>
    </row>
    <row r="45" spans="1:5" ht="15.5">
      <c r="A45" s="66"/>
      <c r="B45" s="67" t="s">
        <v>8</v>
      </c>
      <c r="C45" s="88"/>
      <c r="D45" s="88"/>
      <c r="E45" s="77"/>
    </row>
    <row r="46" spans="1:5" ht="15">
      <c r="A46" s="64">
        <v>20</v>
      </c>
      <c r="B46" s="68" t="s">
        <v>7</v>
      </c>
      <c r="C46" s="89">
        <f>C13+(C19*0.0765)+C43</f>
        <v>0</v>
      </c>
      <c r="D46" s="89" t="s">
        <v>6</v>
      </c>
      <c r="E46" s="74" t="s">
        <v>6</v>
      </c>
    </row>
    <row r="47" spans="1:5" ht="16" thickBot="1">
      <c r="A47" s="69"/>
      <c r="B47" s="70" t="s">
        <v>5</v>
      </c>
      <c r="C47" s="90"/>
      <c r="D47" s="90"/>
      <c r="E47" s="91"/>
    </row>
    <row r="48" spans="1:5" ht="13.5" thickTop="1">
      <c r="A48" s="71"/>
      <c r="B48" s="72"/>
      <c r="C48" s="71"/>
      <c r="D48" s="71"/>
      <c r="E48" s="71"/>
    </row>
    <row r="49" spans="1:5" ht="15.5">
      <c r="A49" s="106" t="s">
        <v>4</v>
      </c>
      <c r="B49" s="107"/>
      <c r="C49" s="107"/>
      <c r="D49" s="107"/>
      <c r="E49" s="107"/>
    </row>
    <row r="50" spans="1:5" ht="39.75" customHeight="1">
      <c r="A50" s="108" t="s">
        <v>3</v>
      </c>
      <c r="B50" s="109"/>
      <c r="C50" s="109"/>
      <c r="D50" s="108" t="s">
        <v>2</v>
      </c>
      <c r="E50" s="108"/>
    </row>
    <row r="51" spans="1:5" ht="15.5">
      <c r="A51" s="92" t="s">
        <v>1</v>
      </c>
      <c r="B51" s="110"/>
      <c r="C51" s="110"/>
      <c r="D51" s="92" t="s">
        <v>0</v>
      </c>
      <c r="E51" s="92"/>
    </row>
    <row r="52" spans="1:5" ht="13">
      <c r="A52" s="71"/>
      <c r="B52" s="72"/>
      <c r="C52" s="71"/>
      <c r="D52" s="71"/>
      <c r="E52" s="71"/>
    </row>
    <row r="53" spans="1:5" ht="12.75">
      <c r="A53" s="104"/>
      <c r="B53" s="105"/>
      <c r="C53" s="105"/>
      <c r="D53" s="105"/>
      <c r="E53" s="105"/>
    </row>
    <row r="54" spans="1:5" ht="12.75">
      <c r="A54" s="105"/>
      <c r="B54" s="105"/>
      <c r="C54" s="105"/>
      <c r="D54" s="105"/>
      <c r="E54" s="105"/>
    </row>
    <row r="55" spans="1:5" ht="13">
      <c r="A55" s="71"/>
      <c r="B55" s="72"/>
      <c r="C55" s="71"/>
      <c r="D55" s="71"/>
      <c r="E55" s="71"/>
    </row>
    <row r="56" spans="1:5" ht="13">
      <c r="A56" s="71"/>
      <c r="B56" s="72"/>
      <c r="C56" s="71"/>
      <c r="D56" s="71"/>
      <c r="E56" s="71"/>
    </row>
    <row r="57" spans="1:5" ht="13">
      <c r="A57" s="71"/>
      <c r="B57" s="72"/>
      <c r="C57" s="71"/>
      <c r="D57" s="71"/>
      <c r="E57" s="71"/>
    </row>
    <row r="58" spans="1:5" ht="13">
      <c r="A58" s="71"/>
      <c r="B58" s="72"/>
      <c r="C58" s="71"/>
      <c r="D58" s="71"/>
      <c r="E58" s="71"/>
    </row>
  </sheetData>
  <sheetProtection selectLockedCells="1"/>
  <mergeCells count="11">
    <mergeCell ref="A53:E54"/>
    <mergeCell ref="A49:E49"/>
    <mergeCell ref="A50:C50"/>
    <mergeCell ref="D50:E50"/>
    <mergeCell ref="A51:C51"/>
    <mergeCell ref="D51:E51"/>
    <mergeCell ref="C6:E6"/>
    <mergeCell ref="A2:E2"/>
    <mergeCell ref="C4:E4"/>
    <mergeCell ref="C5:E5"/>
    <mergeCell ref="C7:E7"/>
  </mergeCells>
  <printOptions horizontalCentered="1" verticalCentered="1"/>
  <pageMargins left="0.75" right="0.5" top="1" bottom="1" header="0.5" footer="0.5"/>
  <pageSetup fitToHeight="1" fitToWidth="1" horizontalDpi="600" verticalDpi="600" orientation="portrait" scale="80" r:id="rId3"/>
  <ignoredErrors>
    <ignoredError sqref="E11 C25:D25 C27:D27" unlockedFormula="1"/>
    <ignoredError sqref="E12" formula="1" unlockedFormula="1"/>
  </ignoredError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2CE7379297D458A5AD411F3372CCC" ma:contentTypeVersion="12" ma:contentTypeDescription="Create a new document." ma:contentTypeScope="" ma:versionID="ceeeb7551ccdb990f96b82df59e2bcf0">
  <xsd:schema xmlns:xsd="http://www.w3.org/2001/XMLSchema" xmlns:xs="http://www.w3.org/2001/XMLSchema" xmlns:p="http://schemas.microsoft.com/office/2006/metadata/properties" xmlns:ns1="http://schemas.microsoft.com/sharepoint/v3" xmlns:ns3="4fdacb89-5254-4a1e-a620-8761609a9dc0" xmlns:ns4="c1ac1c4b-2739-4454-9d29-faf2d880da4d" targetNamespace="http://schemas.microsoft.com/office/2006/metadata/properties" ma:root="true" ma:fieldsID="5bf5189590a3445f2805636a1ee4d6a8" ns1:_="" ns3:_="" ns4:_="">
    <xsd:import namespace="http://schemas.microsoft.com/sharepoint/v3"/>
    <xsd:import namespace="4fdacb89-5254-4a1e-a620-8761609a9dc0"/>
    <xsd:import namespace="c1ac1c4b-2739-4454-9d29-faf2d880da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acb89-5254-4a1e-a620-8761609a9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c1c4b-2739-4454-9d29-faf2d880da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65D75F-9F3D-469A-94CE-3E8463212D3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6FB9CDB-CFFF-434C-BDC7-60DECE0869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dacb89-5254-4a1e-a620-8761609a9dc0"/>
    <ds:schemaRef ds:uri="c1ac1c4b-2739-4454-9d29-faf2d880da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DFDB46-979F-425E-9619-7A23B63EAB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Clancy Green</dc:creator>
  <cp:keywords/>
  <dc:description/>
  <cp:lastModifiedBy>Clancy Green</cp:lastModifiedBy>
  <cp:lastPrinted>2020-12-16T21:28:51Z</cp:lastPrinted>
  <dcterms:created xsi:type="dcterms:W3CDTF">2020-07-29T14:51:52Z</dcterms:created>
  <dcterms:modified xsi:type="dcterms:W3CDTF">2020-12-17T19:32:49Z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0x010100E4F2CE7379297D458A5AD411F3372CCC</vt:lpwstr>
  </property>
</Properties>
</file>